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2120" windowHeight="9120" tabRatio="601"/>
  </bookViews>
  <sheets>
    <sheet name="RENDICION CTAS GLOBAL" sheetId="13" r:id="rId1"/>
  </sheets>
  <definedNames>
    <definedName name="_xlnm.Print_Area" localSheetId="0">'RENDICION CTAS GLOBAL'!$A$1:$O$53</definedName>
  </definedNames>
  <calcPr calcId="191029"/>
</workbook>
</file>

<file path=xl/calcChain.xml><?xml version="1.0" encoding="utf-8"?>
<calcChain xmlns="http://schemas.openxmlformats.org/spreadsheetml/2006/main">
  <c r="M39" i="13"/>
  <c r="M48"/>
  <c r="F39"/>
  <c r="F48"/>
  <c r="G41"/>
  <c r="N41"/>
  <c r="N31"/>
  <c r="N25"/>
  <c r="N19"/>
  <c r="N14"/>
  <c r="N7"/>
  <c r="G25"/>
  <c r="G19"/>
  <c r="G14"/>
  <c r="G7"/>
  <c r="M51"/>
</calcChain>
</file>

<file path=xl/sharedStrings.xml><?xml version="1.0" encoding="utf-8"?>
<sst xmlns="http://schemas.openxmlformats.org/spreadsheetml/2006/main" count="50" uniqueCount="49">
  <si>
    <t>Otros</t>
  </si>
  <si>
    <t>INGRESOS</t>
  </si>
  <si>
    <t>Alquileres Inmuebles</t>
  </si>
  <si>
    <t>Colectas Parroquiales</t>
  </si>
  <si>
    <t>Suscriptores</t>
  </si>
  <si>
    <t>Colectas para Instituciones de la Iglesia</t>
  </si>
  <si>
    <t>Financieros</t>
  </si>
  <si>
    <t>Actividades Económicas</t>
  </si>
  <si>
    <t>Ingresos por Servicios</t>
  </si>
  <si>
    <t>Subvenciones Públicas Corrientes</t>
  </si>
  <si>
    <t>TOTAL INGRESOS ORDINARIOS</t>
  </si>
  <si>
    <t>Subvenciones de Capital</t>
  </si>
  <si>
    <t>Enajenaciones de Patrimonio</t>
  </si>
  <si>
    <t>Otros Ingresos Extraordinarios</t>
  </si>
  <si>
    <t>GASTOS</t>
  </si>
  <si>
    <t>Actividades Pastorales</t>
  </si>
  <si>
    <t>Actividades Asistenciales</t>
  </si>
  <si>
    <t>Otras entregas a Instituciones Diocesanas</t>
  </si>
  <si>
    <t>Sueldos sacerdotes y religiosos</t>
  </si>
  <si>
    <t>Seguridad Social y otras prestaciones sociales</t>
  </si>
  <si>
    <t>Salarios</t>
  </si>
  <si>
    <t>Colegios</t>
  </si>
  <si>
    <t>TOTAL GASTOS ORDINARIOS</t>
  </si>
  <si>
    <t>Otros Ingresos de Fieles</t>
  </si>
  <si>
    <t>Seguridad Social</t>
  </si>
  <si>
    <t>Ingresos de Instituciones Diocesana</t>
  </si>
  <si>
    <t>Programa de Rehabilitación</t>
  </si>
  <si>
    <t>TOTAL GENERAL</t>
  </si>
  <si>
    <t>1- APORTACIONES VOLUNTARIAS DE LOS FIELES</t>
  </si>
  <si>
    <t>2- ASIGNACIÓN TRIBUTARIA (Fondo Común Interdiocesano)</t>
  </si>
  <si>
    <t>3- INGRESOS DE PATRIMONIO Y OTRAS ACTIVIDADES</t>
  </si>
  <si>
    <t>4- OTROS INGRESOS CORRIENTES</t>
  </si>
  <si>
    <t>1- ACCIONES PASTORALES Y ASISTENCIALES</t>
  </si>
  <si>
    <t>2- RETRIBUCIÓN DEL CLERO</t>
  </si>
  <si>
    <t>4- APORTACIONES A LOS CENTROS DE FORMACIÓN</t>
  </si>
  <si>
    <t xml:space="preserve">5- CONSERVACIÓN DE EDIFICIOS Y GASTOS DE FUNCIONAMIENTO </t>
  </si>
  <si>
    <t>5- INGRESOS EXTRAORDINARIOS</t>
  </si>
  <si>
    <t>6- GASTOS EXTRAORDINARIOS</t>
  </si>
  <si>
    <t>Seminario / ISTIC</t>
  </si>
  <si>
    <t>Ayudas a la Iglesia Universal</t>
  </si>
  <si>
    <t>Conservación de edificios</t>
  </si>
  <si>
    <t>Gastos de funcionamiento</t>
  </si>
  <si>
    <t>Amortizaciones</t>
  </si>
  <si>
    <t>Otros gastos extraordinarios</t>
  </si>
  <si>
    <t>NECESIDAD DE FINANCIACION</t>
  </si>
  <si>
    <t>CAPACIDAD DE FINANCIACION</t>
  </si>
  <si>
    <t xml:space="preserve">Nuevos Templos </t>
  </si>
  <si>
    <t>3- RETRIBUCIÓN DEL PERSONAL SEGLAR</t>
  </si>
  <si>
    <t>RENDICIÓN DE CUENTAS GLOBAL EJERCICIO - 2023</t>
  </si>
</sst>
</file>

<file path=xl/styles.xml><?xml version="1.0" encoding="utf-8"?>
<styleSheet xmlns="http://schemas.openxmlformats.org/spreadsheetml/2006/main">
  <numFmts count="1">
    <numFmt numFmtId="170" formatCode="#,##0.00\ &quot;€&quot;"/>
  </numFmts>
  <fonts count="12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b/>
      <sz val="11"/>
      <color theme="3" tint="-0.249977111117893"/>
      <name val="Arial"/>
      <family val="2"/>
    </font>
    <font>
      <b/>
      <sz val="11"/>
      <color rgb="FFFF0000"/>
      <name val="Arial"/>
      <family val="2"/>
    </font>
    <font>
      <b/>
      <sz val="11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/>
    <xf numFmtId="0" fontId="4" fillId="2" borderId="0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8" xfId="0" applyFill="1" applyBorder="1"/>
    <xf numFmtId="0" fontId="0" fillId="2" borderId="0" xfId="0" applyFill="1" applyBorder="1" applyAlignment="1">
      <alignment horizontal="right"/>
    </xf>
    <xf numFmtId="170" fontId="0" fillId="2" borderId="0" xfId="0" applyNumberFormat="1" applyFill="1" applyBorder="1" applyAlignment="1">
      <alignment horizontal="right"/>
    </xf>
    <xf numFmtId="170" fontId="0" fillId="2" borderId="0" xfId="0" applyNumberFormat="1" applyFill="1" applyBorder="1"/>
    <xf numFmtId="0" fontId="7" fillId="2" borderId="0" xfId="0" applyFont="1" applyFill="1"/>
    <xf numFmtId="0" fontId="8" fillId="2" borderId="7" xfId="0" applyFont="1" applyFill="1" applyBorder="1"/>
    <xf numFmtId="0" fontId="8" fillId="2" borderId="0" xfId="0" applyFont="1" applyFill="1" applyBorder="1" applyAlignment="1"/>
    <xf numFmtId="0" fontId="8" fillId="2" borderId="2" xfId="0" applyFont="1" applyFill="1" applyBorder="1" applyAlignment="1"/>
    <xf numFmtId="0" fontId="8" fillId="2" borderId="0" xfId="0" applyFont="1" applyFill="1"/>
    <xf numFmtId="4" fontId="2" fillId="2" borderId="9" xfId="0" applyNumberFormat="1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4" fontId="0" fillId="0" borderId="12" xfId="0" applyNumberFormat="1" applyFill="1" applyBorder="1" applyAlignment="1" applyProtection="1">
      <alignment horizontal="right"/>
      <protection locked="0"/>
    </xf>
    <xf numFmtId="4" fontId="0" fillId="0" borderId="13" xfId="0" applyNumberFormat="1" applyFill="1" applyBorder="1" applyAlignment="1" applyProtection="1">
      <alignment horizontal="right"/>
      <protection locked="0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4" fontId="0" fillId="2" borderId="12" xfId="0" applyNumberFormat="1" applyFill="1" applyBorder="1" applyAlignment="1">
      <alignment horizontal="right" vertical="center"/>
    </xf>
    <xf numFmtId="4" fontId="0" fillId="2" borderId="13" xfId="0" applyNumberFormat="1" applyFill="1" applyBorder="1" applyAlignment="1">
      <alignment horizontal="right" vertical="center"/>
    </xf>
    <xf numFmtId="4" fontId="0" fillId="2" borderId="12" xfId="0" applyNumberFormat="1" applyFill="1" applyBorder="1" applyAlignment="1" applyProtection="1">
      <alignment horizontal="right" vertical="center"/>
      <protection locked="0"/>
    </xf>
    <xf numFmtId="4" fontId="0" fillId="2" borderId="13" xfId="0" applyNumberFormat="1" applyFill="1" applyBorder="1" applyAlignment="1" applyProtection="1">
      <alignment horizontal="right" vertical="center"/>
      <protection locked="0"/>
    </xf>
    <xf numFmtId="4" fontId="9" fillId="3" borderId="10" xfId="0" applyNumberFormat="1" applyFont="1" applyFill="1" applyBorder="1" applyAlignment="1">
      <alignment horizontal="right" vertical="center"/>
    </xf>
    <xf numFmtId="4" fontId="9" fillId="3" borderId="11" xfId="0" applyNumberFormat="1" applyFont="1" applyFill="1" applyBorder="1" applyAlignment="1">
      <alignment horizontal="right" vertical="center"/>
    </xf>
    <xf numFmtId="4" fontId="10" fillId="3" borderId="10" xfId="0" applyNumberFormat="1" applyFont="1" applyFill="1" applyBorder="1" applyAlignment="1">
      <alignment horizontal="left" vertical="center"/>
    </xf>
    <xf numFmtId="4" fontId="10" fillId="3" borderId="14" xfId="0" applyNumberFormat="1" applyFont="1" applyFill="1" applyBorder="1" applyAlignment="1">
      <alignment horizontal="left" vertical="center"/>
    </xf>
    <xf numFmtId="4" fontId="10" fillId="3" borderId="11" xfId="0" applyNumberFormat="1" applyFont="1" applyFill="1" applyBorder="1" applyAlignment="1">
      <alignment horizontal="left" vertical="center"/>
    </xf>
    <xf numFmtId="4" fontId="10" fillId="3" borderId="10" xfId="0" applyNumberFormat="1" applyFont="1" applyFill="1" applyBorder="1" applyAlignment="1">
      <alignment horizontal="right" vertical="center"/>
    </xf>
    <xf numFmtId="4" fontId="10" fillId="3" borderId="11" xfId="0" applyNumberFormat="1" applyFont="1" applyFill="1" applyBorder="1" applyAlignment="1">
      <alignment horizontal="right" vertical="center"/>
    </xf>
    <xf numFmtId="4" fontId="11" fillId="3" borderId="10" xfId="0" applyNumberFormat="1" applyFont="1" applyFill="1" applyBorder="1" applyAlignment="1">
      <alignment horizontal="left" vertical="center"/>
    </xf>
    <xf numFmtId="4" fontId="11" fillId="3" borderId="14" xfId="0" applyNumberFormat="1" applyFont="1" applyFill="1" applyBorder="1" applyAlignment="1">
      <alignment horizontal="left" vertical="center"/>
    </xf>
    <xf numFmtId="4" fontId="11" fillId="3" borderId="11" xfId="0" applyNumberFormat="1" applyFont="1" applyFill="1" applyBorder="1" applyAlignment="1">
      <alignment horizontal="left" vertical="center"/>
    </xf>
    <xf numFmtId="0" fontId="0" fillId="0" borderId="13" xfId="0" applyBorder="1" applyAlignment="1">
      <alignment vertical="center"/>
    </xf>
  </cellXfs>
  <cellStyles count="1"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tabSelected="1" zoomScale="75" workbookViewId="0">
      <selection activeCell="M46" sqref="M46"/>
    </sheetView>
  </sheetViews>
  <sheetFormatPr baseColWidth="10" defaultRowHeight="12.75"/>
  <cols>
    <col min="1" max="1" width="4.5703125" style="1" customWidth="1"/>
    <col min="2" max="3" width="11.42578125" style="1"/>
    <col min="4" max="4" width="11" style="1" customWidth="1"/>
    <col min="5" max="6" width="11.42578125" style="1"/>
    <col min="7" max="7" width="16.42578125" style="1" customWidth="1"/>
    <col min="8" max="8" width="3" style="1" customWidth="1"/>
    <col min="9" max="13" width="11.42578125" style="1"/>
    <col min="14" max="14" width="16.28515625" style="1" customWidth="1"/>
    <col min="15" max="15" width="3.42578125" style="1" customWidth="1"/>
    <col min="16" max="19" width="11.42578125" style="1"/>
    <col min="20" max="20" width="15.42578125" style="1" customWidth="1"/>
    <col min="21" max="16384" width="11.42578125" style="1"/>
  </cols>
  <sheetData>
    <row r="1" spans="1:15" ht="16.149999999999999" customHeight="1" thickBot="1"/>
    <row r="2" spans="1:15" ht="21.75" thickTop="1" thickBot="1">
      <c r="B2" s="26" t="s">
        <v>48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  <c r="O2" s="9"/>
    </row>
    <row r="3" spans="1:15" ht="12" customHeight="1" thickTop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>
      <c r="A4" s="10"/>
      <c r="B4" s="11"/>
      <c r="C4" s="11"/>
      <c r="D4" s="11"/>
      <c r="E4" s="11"/>
      <c r="F4" s="11"/>
      <c r="G4" s="31"/>
      <c r="H4" s="31"/>
      <c r="I4" s="31"/>
      <c r="J4" s="11"/>
      <c r="K4" s="11"/>
      <c r="L4" s="11"/>
      <c r="M4" s="11"/>
      <c r="N4" s="11"/>
      <c r="O4" s="12"/>
    </row>
    <row r="5" spans="1:15" ht="18">
      <c r="A5" s="13"/>
      <c r="B5" s="29" t="s">
        <v>1</v>
      </c>
      <c r="C5" s="29"/>
      <c r="D5" s="29"/>
      <c r="E5" s="29"/>
      <c r="F5" s="29"/>
      <c r="G5" s="29"/>
      <c r="H5" s="6"/>
      <c r="I5" s="29" t="s">
        <v>14</v>
      </c>
      <c r="J5" s="29"/>
      <c r="K5" s="29"/>
      <c r="L5" s="29"/>
      <c r="M5" s="29"/>
      <c r="N5" s="29"/>
      <c r="O5" s="14"/>
    </row>
    <row r="6" spans="1:15" ht="6.75" customHeight="1" thickBot="1">
      <c r="A6" s="1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5"/>
    </row>
    <row r="7" spans="1:15" ht="13.5" thickBot="1">
      <c r="A7" s="13"/>
      <c r="B7" s="30" t="s">
        <v>28</v>
      </c>
      <c r="C7" s="30"/>
      <c r="D7" s="30"/>
      <c r="E7" s="30"/>
      <c r="F7" s="30"/>
      <c r="G7" s="25">
        <f>SUM(F9:G12)</f>
        <v>4949589.42</v>
      </c>
      <c r="H7" s="6"/>
      <c r="I7" s="30" t="s">
        <v>32</v>
      </c>
      <c r="J7" s="30"/>
      <c r="K7" s="30"/>
      <c r="L7" s="30"/>
      <c r="M7" s="30"/>
      <c r="N7" s="25">
        <f>SUM(M9:N12)</f>
        <v>2812717.5399999996</v>
      </c>
      <c r="O7" s="15"/>
    </row>
    <row r="8" spans="1:15">
      <c r="A8" s="13"/>
      <c r="B8" s="34"/>
      <c r="C8" s="34"/>
      <c r="D8" s="34"/>
      <c r="E8" s="34"/>
      <c r="F8" s="34"/>
      <c r="G8" s="34"/>
      <c r="H8" s="6"/>
      <c r="I8" s="34"/>
      <c r="J8" s="34"/>
      <c r="K8" s="34"/>
      <c r="L8" s="34"/>
      <c r="M8" s="34"/>
      <c r="N8" s="34"/>
      <c r="O8" s="15"/>
    </row>
    <row r="9" spans="1:15">
      <c r="A9" s="13"/>
      <c r="B9" s="30" t="s">
        <v>3</v>
      </c>
      <c r="C9" s="30"/>
      <c r="D9" s="30"/>
      <c r="E9" s="35"/>
      <c r="F9" s="32">
        <v>2738744.53</v>
      </c>
      <c r="G9" s="33"/>
      <c r="H9" s="6"/>
      <c r="I9" s="30" t="s">
        <v>15</v>
      </c>
      <c r="J9" s="30"/>
      <c r="K9" s="30"/>
      <c r="L9" s="35"/>
      <c r="M9" s="32">
        <v>1338238.47</v>
      </c>
      <c r="N9" s="33"/>
      <c r="O9" s="15"/>
    </row>
    <row r="10" spans="1:15">
      <c r="A10" s="13"/>
      <c r="B10" s="30" t="s">
        <v>4</v>
      </c>
      <c r="C10" s="30"/>
      <c r="D10" s="30"/>
      <c r="E10" s="30"/>
      <c r="F10" s="32">
        <v>931428.38</v>
      </c>
      <c r="G10" s="33"/>
      <c r="H10" s="6"/>
      <c r="I10" s="30" t="s">
        <v>16</v>
      </c>
      <c r="J10" s="30"/>
      <c r="K10" s="30"/>
      <c r="L10" s="30"/>
      <c r="M10" s="32">
        <v>902970.12</v>
      </c>
      <c r="N10" s="33"/>
      <c r="O10" s="15"/>
    </row>
    <row r="11" spans="1:15">
      <c r="A11" s="13"/>
      <c r="B11" s="30" t="s">
        <v>5</v>
      </c>
      <c r="C11" s="30"/>
      <c r="D11" s="30"/>
      <c r="E11" s="30"/>
      <c r="F11" s="32">
        <v>1102578.44</v>
      </c>
      <c r="G11" s="33"/>
      <c r="H11" s="6"/>
      <c r="I11" s="30" t="s">
        <v>39</v>
      </c>
      <c r="J11" s="30"/>
      <c r="K11" s="30"/>
      <c r="L11" s="30"/>
      <c r="M11" s="32">
        <v>553245.80000000005</v>
      </c>
      <c r="N11" s="33"/>
      <c r="O11" s="15"/>
    </row>
    <row r="12" spans="1:15">
      <c r="A12" s="13"/>
      <c r="B12" s="30" t="s">
        <v>23</v>
      </c>
      <c r="C12" s="30"/>
      <c r="D12" s="30"/>
      <c r="E12" s="30"/>
      <c r="F12" s="32">
        <v>176838.07</v>
      </c>
      <c r="G12" s="33"/>
      <c r="H12" s="6"/>
      <c r="I12" s="30" t="s">
        <v>17</v>
      </c>
      <c r="J12" s="30"/>
      <c r="K12" s="30"/>
      <c r="L12" s="30"/>
      <c r="M12" s="32">
        <v>18263.150000000001</v>
      </c>
      <c r="N12" s="33"/>
      <c r="O12" s="15"/>
    </row>
    <row r="13" spans="1:15" ht="13.5" thickBot="1">
      <c r="A13" s="1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4"/>
    </row>
    <row r="14" spans="1:15" ht="13.5" thickBot="1">
      <c r="A14" s="13"/>
      <c r="B14" s="30" t="s">
        <v>29</v>
      </c>
      <c r="C14" s="30"/>
      <c r="D14" s="30"/>
      <c r="E14" s="30"/>
      <c r="F14" s="30"/>
      <c r="G14" s="25">
        <f>F16</f>
        <v>3769229.1</v>
      </c>
      <c r="H14" s="6"/>
      <c r="I14" s="30" t="s">
        <v>33</v>
      </c>
      <c r="J14" s="30"/>
      <c r="K14" s="30"/>
      <c r="L14" s="30"/>
      <c r="M14" s="30"/>
      <c r="N14" s="25">
        <f>SUM(M16:N17)</f>
        <v>1675725.92</v>
      </c>
      <c r="O14" s="15"/>
    </row>
    <row r="15" spans="1:1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4"/>
    </row>
    <row r="16" spans="1:15">
      <c r="A16" s="13"/>
      <c r="B16" s="30"/>
      <c r="C16" s="30"/>
      <c r="D16" s="30"/>
      <c r="E16" s="35"/>
      <c r="F16" s="32">
        <v>3769229.1</v>
      </c>
      <c r="G16" s="33"/>
      <c r="H16" s="6"/>
      <c r="I16" s="30" t="s">
        <v>18</v>
      </c>
      <c r="J16" s="30"/>
      <c r="K16" s="30"/>
      <c r="L16" s="35"/>
      <c r="M16" s="32">
        <v>1416682.56</v>
      </c>
      <c r="N16" s="33"/>
      <c r="O16" s="15"/>
    </row>
    <row r="17" spans="1:15">
      <c r="A17" s="13"/>
      <c r="B17" s="30"/>
      <c r="C17" s="30"/>
      <c r="D17" s="30"/>
      <c r="E17" s="30"/>
      <c r="F17" s="34"/>
      <c r="G17" s="34"/>
      <c r="H17" s="6"/>
      <c r="I17" s="30" t="s">
        <v>19</v>
      </c>
      <c r="J17" s="30"/>
      <c r="K17" s="30"/>
      <c r="L17" s="30"/>
      <c r="M17" s="32">
        <v>259043.36</v>
      </c>
      <c r="N17" s="33"/>
      <c r="O17" s="15"/>
    </row>
    <row r="18" spans="1:15" ht="13.5" thickBot="1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9"/>
      <c r="O18" s="4"/>
    </row>
    <row r="19" spans="1:15" ht="13.5" thickBot="1">
      <c r="A19" s="13"/>
      <c r="B19" s="30" t="s">
        <v>30</v>
      </c>
      <c r="C19" s="30"/>
      <c r="D19" s="30"/>
      <c r="E19" s="30"/>
      <c r="F19" s="30"/>
      <c r="G19" s="25">
        <f>SUM(F21:G23)</f>
        <v>710627.11</v>
      </c>
      <c r="H19" s="6"/>
      <c r="I19" s="30" t="s">
        <v>47</v>
      </c>
      <c r="J19" s="30"/>
      <c r="K19" s="30"/>
      <c r="L19" s="30"/>
      <c r="M19" s="30"/>
      <c r="N19" s="25">
        <f>SUM(M21:N22)</f>
        <v>2363542.31</v>
      </c>
      <c r="O19" s="15"/>
    </row>
    <row r="20" spans="1:1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4"/>
    </row>
    <row r="21" spans="1:15">
      <c r="A21" s="13"/>
      <c r="B21" s="30" t="s">
        <v>2</v>
      </c>
      <c r="C21" s="30"/>
      <c r="D21" s="30"/>
      <c r="E21" s="35"/>
      <c r="F21" s="32">
        <v>325115.5</v>
      </c>
      <c r="G21" s="33"/>
      <c r="H21" s="6"/>
      <c r="I21" s="30" t="s">
        <v>20</v>
      </c>
      <c r="J21" s="30"/>
      <c r="K21" s="30"/>
      <c r="L21" s="35"/>
      <c r="M21" s="32">
        <v>1861177.74</v>
      </c>
      <c r="N21" s="33"/>
      <c r="O21" s="15"/>
    </row>
    <row r="22" spans="1:15">
      <c r="A22" s="13"/>
      <c r="B22" s="30" t="s">
        <v>6</v>
      </c>
      <c r="C22" s="30"/>
      <c r="D22" s="30"/>
      <c r="E22" s="30"/>
      <c r="F22" s="32">
        <v>64310.97</v>
      </c>
      <c r="G22" s="33"/>
      <c r="H22" s="6"/>
      <c r="I22" s="30" t="s">
        <v>24</v>
      </c>
      <c r="J22" s="30"/>
      <c r="K22" s="30"/>
      <c r="L22" s="30"/>
      <c r="M22" s="32">
        <v>502364.57</v>
      </c>
      <c r="N22" s="33"/>
      <c r="O22" s="15"/>
    </row>
    <row r="23" spans="1:15">
      <c r="A23" s="13"/>
      <c r="B23" s="30" t="s">
        <v>7</v>
      </c>
      <c r="C23" s="30"/>
      <c r="D23" s="30"/>
      <c r="E23" s="30"/>
      <c r="F23" s="32">
        <v>321200.64000000001</v>
      </c>
      <c r="G23" s="33"/>
      <c r="H23" s="6"/>
      <c r="I23" s="30"/>
      <c r="J23" s="30"/>
      <c r="K23" s="30"/>
      <c r="L23" s="30"/>
      <c r="M23" s="34"/>
      <c r="N23" s="34"/>
      <c r="O23" s="15"/>
    </row>
    <row r="24" spans="1:15" ht="13.5" thickBot="1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4"/>
    </row>
    <row r="25" spans="1:15" ht="13.5" thickBot="1">
      <c r="A25" s="13"/>
      <c r="B25" s="30" t="s">
        <v>31</v>
      </c>
      <c r="C25" s="30"/>
      <c r="D25" s="30"/>
      <c r="E25" s="30"/>
      <c r="F25" s="30"/>
      <c r="G25" s="25">
        <f>SUM(F27:G29)</f>
        <v>7454612.0499999998</v>
      </c>
      <c r="H25" s="6"/>
      <c r="I25" s="30" t="s">
        <v>34</v>
      </c>
      <c r="J25" s="30"/>
      <c r="K25" s="30"/>
      <c r="L25" s="30"/>
      <c r="M25" s="30"/>
      <c r="N25" s="25">
        <f>SUM(M27:N29)</f>
        <v>70420.61</v>
      </c>
      <c r="O25" s="15"/>
    </row>
    <row r="26" spans="1:1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4"/>
    </row>
    <row r="27" spans="1:15">
      <c r="A27" s="13"/>
      <c r="B27" s="30" t="s">
        <v>8</v>
      </c>
      <c r="C27" s="30"/>
      <c r="D27" s="30"/>
      <c r="E27" s="35"/>
      <c r="F27" s="32">
        <v>3664902.15</v>
      </c>
      <c r="G27" s="33"/>
      <c r="H27" s="6"/>
      <c r="I27" s="30" t="s">
        <v>38</v>
      </c>
      <c r="J27" s="30"/>
      <c r="K27" s="30"/>
      <c r="L27" s="35"/>
      <c r="M27" s="32">
        <v>32610</v>
      </c>
      <c r="N27" s="33"/>
      <c r="O27" s="15"/>
    </row>
    <row r="28" spans="1:15">
      <c r="A28" s="13"/>
      <c r="B28" s="30" t="s">
        <v>9</v>
      </c>
      <c r="C28" s="30"/>
      <c r="D28" s="30"/>
      <c r="E28" s="30"/>
      <c r="F28" s="32">
        <v>3562192.22</v>
      </c>
      <c r="G28" s="33"/>
      <c r="H28" s="6"/>
      <c r="I28" s="30" t="s">
        <v>21</v>
      </c>
      <c r="J28" s="30"/>
      <c r="K28" s="30"/>
      <c r="L28" s="30"/>
      <c r="M28" s="32">
        <v>4215</v>
      </c>
      <c r="N28" s="33"/>
      <c r="O28" s="15"/>
    </row>
    <row r="29" spans="1:15">
      <c r="A29" s="13"/>
      <c r="B29" s="30" t="s">
        <v>25</v>
      </c>
      <c r="C29" s="30"/>
      <c r="D29" s="30"/>
      <c r="E29" s="30"/>
      <c r="F29" s="32">
        <v>227517.68</v>
      </c>
      <c r="G29" s="33"/>
      <c r="H29" s="6"/>
      <c r="I29" s="30" t="s">
        <v>0</v>
      </c>
      <c r="J29" s="30"/>
      <c r="K29" s="30"/>
      <c r="L29" s="30"/>
      <c r="M29" s="32">
        <v>33595.61</v>
      </c>
      <c r="N29" s="33"/>
      <c r="O29" s="15"/>
    </row>
    <row r="30" spans="1:15" ht="13.5" thickBot="1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4"/>
    </row>
    <row r="31" spans="1:15" ht="13.5" thickBot="1">
      <c r="A31" s="13"/>
      <c r="B31" s="30"/>
      <c r="C31" s="30"/>
      <c r="D31" s="30"/>
      <c r="E31" s="30"/>
      <c r="F31" s="30"/>
      <c r="G31" s="6"/>
      <c r="H31" s="6"/>
      <c r="I31" s="8" t="s">
        <v>35</v>
      </c>
      <c r="J31" s="8"/>
      <c r="K31" s="8"/>
      <c r="L31" s="8"/>
      <c r="M31" s="8"/>
      <c r="N31" s="25">
        <f>SUM(M33:N35)</f>
        <v>6678505</v>
      </c>
      <c r="O31" s="15"/>
    </row>
    <row r="32" spans="1:1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4"/>
    </row>
    <row r="33" spans="1:16">
      <c r="A33" s="13"/>
      <c r="B33" s="30"/>
      <c r="C33" s="30"/>
      <c r="D33" s="30"/>
      <c r="E33" s="30"/>
      <c r="F33" s="34"/>
      <c r="G33" s="34"/>
      <c r="H33" s="6"/>
      <c r="I33" s="30" t="s">
        <v>40</v>
      </c>
      <c r="J33" s="30"/>
      <c r="K33" s="30"/>
      <c r="L33" s="30"/>
      <c r="M33" s="32">
        <v>1091363.56</v>
      </c>
      <c r="N33" s="33"/>
      <c r="O33" s="15"/>
    </row>
    <row r="34" spans="1:16">
      <c r="A34" s="13"/>
      <c r="B34" s="7"/>
      <c r="C34" s="7"/>
      <c r="D34" s="7"/>
      <c r="E34" s="7"/>
      <c r="F34" s="6"/>
      <c r="G34" s="6"/>
      <c r="H34" s="6"/>
      <c r="I34" s="30" t="s">
        <v>41</v>
      </c>
      <c r="J34" s="30"/>
      <c r="K34" s="30"/>
      <c r="L34" s="30"/>
      <c r="M34" s="32">
        <v>5213710.0999999996</v>
      </c>
      <c r="N34" s="33"/>
      <c r="O34" s="15"/>
    </row>
    <row r="35" spans="1:16">
      <c r="A35" s="13"/>
      <c r="B35" s="7"/>
      <c r="C35" s="7"/>
      <c r="D35" s="7"/>
      <c r="E35" s="7"/>
      <c r="F35" s="6"/>
      <c r="G35" s="6"/>
      <c r="H35" s="6"/>
      <c r="I35" s="30" t="s">
        <v>42</v>
      </c>
      <c r="J35" s="30"/>
      <c r="K35" s="30"/>
      <c r="L35" s="30"/>
      <c r="M35" s="32">
        <v>373431.34</v>
      </c>
      <c r="N35" s="33"/>
      <c r="O35" s="15"/>
    </row>
    <row r="36" spans="1:16" ht="7.5" customHeight="1">
      <c r="A36" s="13"/>
      <c r="B36" s="7"/>
      <c r="C36" s="7"/>
      <c r="D36" s="7"/>
      <c r="E36" s="7"/>
      <c r="F36" s="6"/>
      <c r="G36" s="6"/>
      <c r="H36" s="6"/>
      <c r="I36" s="7"/>
      <c r="J36" s="7"/>
      <c r="K36" s="7"/>
      <c r="L36" s="7"/>
      <c r="M36" s="6"/>
      <c r="N36" s="6"/>
      <c r="O36" s="15"/>
    </row>
    <row r="37" spans="1:16" ht="3.75" customHeight="1">
      <c r="A37" s="13"/>
      <c r="B37" s="7"/>
      <c r="C37" s="7"/>
      <c r="D37" s="7"/>
      <c r="E37" s="7"/>
      <c r="F37" s="6"/>
      <c r="G37" s="6"/>
      <c r="H37" s="6"/>
      <c r="I37" s="7"/>
      <c r="J37" s="7"/>
      <c r="K37" s="7"/>
      <c r="L37" s="7"/>
      <c r="M37" s="6"/>
      <c r="N37" s="6"/>
      <c r="O37" s="15"/>
    </row>
    <row r="38" spans="1:16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4"/>
    </row>
    <row r="39" spans="1:16" ht="15.75">
      <c r="A39" s="13"/>
      <c r="B39" s="36" t="s">
        <v>10</v>
      </c>
      <c r="C39" s="36"/>
      <c r="D39" s="36"/>
      <c r="E39" s="37"/>
      <c r="F39" s="38">
        <f>F9+F10+F11+F12+F16+F21+F22+F23+F27+F28+F29</f>
        <v>16884057.680000003</v>
      </c>
      <c r="G39" s="39"/>
      <c r="H39" s="6"/>
      <c r="I39" s="36" t="s">
        <v>22</v>
      </c>
      <c r="J39" s="36"/>
      <c r="K39" s="36"/>
      <c r="L39" s="37"/>
      <c r="M39" s="40">
        <f>M9+M10+M11+M12+M16+M17+M21+M22+M27+M28+M29+M33+M34+M35</f>
        <v>13600911.380000001</v>
      </c>
      <c r="N39" s="41"/>
      <c r="O39" s="15"/>
    </row>
    <row r="40" spans="1:16" ht="13.5" thickBot="1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4"/>
    </row>
    <row r="41" spans="1:16" ht="13.5" thickBot="1">
      <c r="A41" s="13"/>
      <c r="B41" s="30" t="s">
        <v>36</v>
      </c>
      <c r="C41" s="30"/>
      <c r="D41" s="30"/>
      <c r="E41" s="30"/>
      <c r="F41" s="30"/>
      <c r="G41" s="25">
        <f>SUM(F43:G45)</f>
        <v>1960861.4100000001</v>
      </c>
      <c r="H41" s="6"/>
      <c r="I41" s="30" t="s">
        <v>37</v>
      </c>
      <c r="J41" s="30"/>
      <c r="K41" s="30"/>
      <c r="L41" s="30"/>
      <c r="M41" s="30"/>
      <c r="N41" s="25">
        <f>SUM(M43:N45)</f>
        <v>1475220.99</v>
      </c>
      <c r="O41" s="15"/>
    </row>
    <row r="42" spans="1:16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4"/>
    </row>
    <row r="43" spans="1:16">
      <c r="A43" s="13"/>
      <c r="B43" s="30" t="s">
        <v>11</v>
      </c>
      <c r="C43" s="30"/>
      <c r="D43" s="30"/>
      <c r="E43" s="35"/>
      <c r="F43" s="32">
        <v>228224.87</v>
      </c>
      <c r="G43" s="33"/>
      <c r="H43" s="6"/>
      <c r="I43" s="30" t="s">
        <v>46</v>
      </c>
      <c r="J43" s="30"/>
      <c r="K43" s="30"/>
      <c r="L43" s="35"/>
      <c r="M43" s="32">
        <v>0</v>
      </c>
      <c r="N43" s="33"/>
      <c r="O43" s="15"/>
    </row>
    <row r="44" spans="1:16">
      <c r="A44" s="13"/>
      <c r="B44" s="30" t="s">
        <v>12</v>
      </c>
      <c r="C44" s="30"/>
      <c r="D44" s="30"/>
      <c r="E44" s="30"/>
      <c r="F44" s="32">
        <v>0</v>
      </c>
      <c r="G44" s="33"/>
      <c r="H44" s="6"/>
      <c r="I44" s="30" t="s">
        <v>26</v>
      </c>
      <c r="J44" s="30"/>
      <c r="K44" s="30"/>
      <c r="L44" s="30"/>
      <c r="M44" s="32">
        <v>0</v>
      </c>
      <c r="N44" s="33"/>
      <c r="O44" s="15"/>
      <c r="P44" s="20"/>
    </row>
    <row r="45" spans="1:16">
      <c r="A45" s="13"/>
      <c r="B45" s="30" t="s">
        <v>13</v>
      </c>
      <c r="C45" s="30"/>
      <c r="D45" s="30"/>
      <c r="E45" s="30"/>
      <c r="F45" s="32">
        <v>1732636.54</v>
      </c>
      <c r="G45" s="33"/>
      <c r="H45" s="6"/>
      <c r="I45" s="30" t="s">
        <v>43</v>
      </c>
      <c r="J45" s="30"/>
      <c r="K45" s="30"/>
      <c r="L45" s="30"/>
      <c r="M45" s="32">
        <v>1475220.99</v>
      </c>
      <c r="N45" s="33"/>
      <c r="O45" s="15"/>
    </row>
    <row r="46" spans="1:16">
      <c r="A46" s="13"/>
      <c r="B46" s="2"/>
      <c r="C46" s="2"/>
      <c r="D46" s="2"/>
      <c r="E46" s="2"/>
      <c r="F46" s="17"/>
      <c r="G46" s="17"/>
      <c r="H46" s="2"/>
      <c r="I46" s="2"/>
      <c r="J46" s="2"/>
      <c r="K46" s="2"/>
      <c r="L46" s="2"/>
      <c r="M46" s="18"/>
      <c r="N46" s="18"/>
      <c r="O46" s="4"/>
    </row>
    <row r="47" spans="1:16">
      <c r="A47" s="13"/>
      <c r="B47" s="2"/>
      <c r="C47" s="2"/>
      <c r="D47" s="2"/>
      <c r="E47" s="2"/>
      <c r="F47" s="17"/>
      <c r="G47" s="17"/>
      <c r="H47" s="2"/>
      <c r="I47" s="2"/>
      <c r="J47" s="2"/>
      <c r="K47" s="2"/>
      <c r="L47" s="2"/>
      <c r="M47" s="18"/>
      <c r="N47" s="18"/>
      <c r="O47" s="4"/>
    </row>
    <row r="48" spans="1:16" ht="15.75">
      <c r="A48" s="13"/>
      <c r="B48" s="36" t="s">
        <v>27</v>
      </c>
      <c r="C48" s="36"/>
      <c r="D48" s="36"/>
      <c r="E48" s="37"/>
      <c r="F48" s="38">
        <f>F39+F43+F44+F45</f>
        <v>18844919.090000004</v>
      </c>
      <c r="G48" s="39"/>
      <c r="H48" s="6"/>
      <c r="I48" s="36" t="s">
        <v>27</v>
      </c>
      <c r="J48" s="36"/>
      <c r="K48" s="36"/>
      <c r="L48" s="37"/>
      <c r="M48" s="38">
        <f>M39+M43+M44+M45</f>
        <v>15076132.370000001</v>
      </c>
      <c r="N48" s="52"/>
      <c r="O48" s="15"/>
    </row>
    <row r="49" spans="1:1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4"/>
    </row>
    <row r="50" spans="1:15" ht="1.5" customHeight="1" thickBot="1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4"/>
    </row>
    <row r="51" spans="1:15" s="24" customFormat="1" ht="24.75" customHeight="1" thickBot="1">
      <c r="A51" s="21"/>
      <c r="B51" s="44" t="s">
        <v>44</v>
      </c>
      <c r="C51" s="45"/>
      <c r="D51" s="45"/>
      <c r="E51" s="46"/>
      <c r="F51" s="47"/>
      <c r="G51" s="48"/>
      <c r="H51" s="22"/>
      <c r="I51" s="49" t="s">
        <v>45</v>
      </c>
      <c r="J51" s="50"/>
      <c r="K51" s="50"/>
      <c r="L51" s="51"/>
      <c r="M51" s="42">
        <f>F48-M48</f>
        <v>3768786.7200000025</v>
      </c>
      <c r="N51" s="43"/>
      <c r="O51" s="23"/>
    </row>
    <row r="52" spans="1:15" ht="6.75" customHeight="1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4"/>
    </row>
    <row r="53" spans="1:15" ht="6" customHeight="1">
      <c r="A53" s="1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5"/>
    </row>
  </sheetData>
  <mergeCells count="97">
    <mergeCell ref="M51:N51"/>
    <mergeCell ref="B48:E48"/>
    <mergeCell ref="F48:G48"/>
    <mergeCell ref="I48:L48"/>
    <mergeCell ref="B51:E51"/>
    <mergeCell ref="F51:G51"/>
    <mergeCell ref="I51:L51"/>
    <mergeCell ref="M48:N48"/>
    <mergeCell ref="B45:E45"/>
    <mergeCell ref="F45:G45"/>
    <mergeCell ref="I45:L45"/>
    <mergeCell ref="M45:N45"/>
    <mergeCell ref="B44:E44"/>
    <mergeCell ref="F44:G44"/>
    <mergeCell ref="I44:L44"/>
    <mergeCell ref="M44:N44"/>
    <mergeCell ref="B41:F41"/>
    <mergeCell ref="I41:M41"/>
    <mergeCell ref="B43:E43"/>
    <mergeCell ref="F43:G43"/>
    <mergeCell ref="I43:L43"/>
    <mergeCell ref="M43:N43"/>
    <mergeCell ref="M33:N33"/>
    <mergeCell ref="B39:E39"/>
    <mergeCell ref="F39:G39"/>
    <mergeCell ref="I39:L39"/>
    <mergeCell ref="M39:N39"/>
    <mergeCell ref="I34:L34"/>
    <mergeCell ref="I35:L35"/>
    <mergeCell ref="M34:N34"/>
    <mergeCell ref="M35:N35"/>
    <mergeCell ref="B31:F31"/>
    <mergeCell ref="B33:E33"/>
    <mergeCell ref="F33:G33"/>
    <mergeCell ref="I33:L33"/>
    <mergeCell ref="B29:E29"/>
    <mergeCell ref="F29:G29"/>
    <mergeCell ref="I29:L29"/>
    <mergeCell ref="M29:N29"/>
    <mergeCell ref="B28:E28"/>
    <mergeCell ref="F28:G28"/>
    <mergeCell ref="I28:L28"/>
    <mergeCell ref="M28:N28"/>
    <mergeCell ref="B25:F25"/>
    <mergeCell ref="I25:M25"/>
    <mergeCell ref="B27:E27"/>
    <mergeCell ref="F27:G27"/>
    <mergeCell ref="I27:L27"/>
    <mergeCell ref="M27:N27"/>
    <mergeCell ref="B23:E23"/>
    <mergeCell ref="F23:G23"/>
    <mergeCell ref="I23:L23"/>
    <mergeCell ref="M23:N23"/>
    <mergeCell ref="B22:E22"/>
    <mergeCell ref="F22:G22"/>
    <mergeCell ref="I22:L22"/>
    <mergeCell ref="M22:N22"/>
    <mergeCell ref="B19:F19"/>
    <mergeCell ref="I19:M19"/>
    <mergeCell ref="B21:E21"/>
    <mergeCell ref="F21:G21"/>
    <mergeCell ref="I21:L21"/>
    <mergeCell ref="M21:N21"/>
    <mergeCell ref="B17:E17"/>
    <mergeCell ref="F17:G17"/>
    <mergeCell ref="I17:L17"/>
    <mergeCell ref="M17:N17"/>
    <mergeCell ref="B14:F14"/>
    <mergeCell ref="I14:M14"/>
    <mergeCell ref="B16:E16"/>
    <mergeCell ref="F16:G16"/>
    <mergeCell ref="I16:L16"/>
    <mergeCell ref="M16:N16"/>
    <mergeCell ref="B12:E12"/>
    <mergeCell ref="F12:G12"/>
    <mergeCell ref="I12:L12"/>
    <mergeCell ref="M12:N12"/>
    <mergeCell ref="B11:E11"/>
    <mergeCell ref="F11:G11"/>
    <mergeCell ref="I11:L11"/>
    <mergeCell ref="M11:N11"/>
    <mergeCell ref="B10:E10"/>
    <mergeCell ref="F10:G10"/>
    <mergeCell ref="I10:L10"/>
    <mergeCell ref="M10:N10"/>
    <mergeCell ref="B8:G8"/>
    <mergeCell ref="I8:N8"/>
    <mergeCell ref="B9:E9"/>
    <mergeCell ref="F9:G9"/>
    <mergeCell ref="I9:L9"/>
    <mergeCell ref="M9:N9"/>
    <mergeCell ref="B2:N2"/>
    <mergeCell ref="B5:G5"/>
    <mergeCell ref="I5:N5"/>
    <mergeCell ref="B7:F7"/>
    <mergeCell ref="I7:M7"/>
    <mergeCell ref="G4:I4"/>
  </mergeCells>
  <phoneticPr fontId="0" type="noConversion"/>
  <conditionalFormatting sqref="B51:D51 I51:K51 F51 M51">
    <cfRule type="cellIs" dxfId="0" priority="1" stopIfTrue="1" operator="lessThan">
      <formula>0</formula>
    </cfRule>
  </conditionalFormatting>
  <pageMargins left="0.51181102362204722" right="0.74803149606299213" top="0.15748031496062992" bottom="0.23622047244094491" header="0.27559055118110237" footer="0.1574803149606299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RENDICION CTAS GLOBAL</vt:lpstr>
      <vt:lpstr>'RENDICION CTAS GLOBAL'!Área_de_impresión</vt:lpstr>
    </vt:vector>
  </TitlesOfParts>
  <Company>CajaSur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Niguel Ángel Luque Manosalvas</dc:creator>
  <cp:lastModifiedBy>miryam montesdeoca</cp:lastModifiedBy>
  <cp:lastPrinted>2021-07-23T06:45:38Z</cp:lastPrinted>
  <dcterms:created xsi:type="dcterms:W3CDTF">2009-01-23T12:34:23Z</dcterms:created>
  <dcterms:modified xsi:type="dcterms:W3CDTF">2024-07-29T12:06:43Z</dcterms:modified>
</cp:coreProperties>
</file>